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dserver\企振興共有\005 部会関係\008  青年部会\旧　青協関係\青年部会【最新】\1.役員会\R5\第１２回　R6.3.28（木）\当日資料\正副用\"/>
    </mc:Choice>
  </mc:AlternateContent>
  <xr:revisionPtr revIDLastSave="0" documentId="13_ncr:1_{098462C9-6BA3-4875-9A34-2CCCE8C70F4B}" xr6:coauthVersionLast="47" xr6:coauthVersionMax="47" xr10:uidLastSave="{00000000-0000-0000-0000-000000000000}"/>
  <bookViews>
    <workbookView xWindow="14580" yWindow="0" windowWidth="15780" windowHeight="15600" xr2:uid="{5F0D2064-55CC-4E85-BB86-23BFB654BA21}"/>
  </bookViews>
  <sheets>
    <sheet name="見込み決算" sheetId="2" r:id="rId1"/>
    <sheet name="Sheet1" sheetId="1" r:id="rId2"/>
  </sheets>
  <definedNames>
    <definedName name="_xlnm.Print_Area" localSheetId="0">見込み決算!$A$1:$G$43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G34" i="2" l="1"/>
  <c r="G35" i="2"/>
  <c r="G33" i="2"/>
  <c r="J33" i="2"/>
  <c r="J32" i="2"/>
  <c r="G32" i="2" s="1"/>
  <c r="G31" i="2"/>
  <c r="J31" i="2"/>
  <c r="J29" i="2"/>
  <c r="G29" i="2" s="1"/>
  <c r="J30" i="2"/>
  <c r="G30" i="2" s="1"/>
  <c r="J28" i="2"/>
  <c r="G28" i="2" s="1"/>
  <c r="J27" i="2"/>
  <c r="G27" i="2" s="1"/>
  <c r="D36" i="2" l="1"/>
  <c r="C38" i="2" l="1"/>
  <c r="E37" i="2"/>
  <c r="K36" i="2"/>
  <c r="E36" i="2"/>
  <c r="K35" i="2"/>
  <c r="K34" i="2"/>
  <c r="K33" i="2"/>
  <c r="K32" i="2"/>
  <c r="K31" i="2"/>
  <c r="K30" i="2"/>
  <c r="D27" i="2" s="1"/>
  <c r="K29" i="2"/>
  <c r="K28" i="2"/>
  <c r="K27" i="2"/>
  <c r="K26" i="2"/>
  <c r="J26" i="2" s="1"/>
  <c r="G26" i="2" s="1"/>
  <c r="K25" i="2"/>
  <c r="J25" i="2" s="1"/>
  <c r="G25" i="2" s="1"/>
  <c r="K24" i="2"/>
  <c r="J24" i="2" s="1"/>
  <c r="G24" i="2"/>
  <c r="C15" i="2"/>
  <c r="E14" i="2"/>
  <c r="E13" i="2"/>
  <c r="J11" i="2"/>
  <c r="G11" i="2" s="1"/>
  <c r="J10" i="2"/>
  <c r="G10" i="2" s="1"/>
  <c r="J9" i="2"/>
  <c r="G9" i="2" s="1"/>
  <c r="J8" i="2"/>
  <c r="G8" i="2" s="1"/>
  <c r="J7" i="2"/>
  <c r="E6" i="2"/>
  <c r="G7" i="2" l="1"/>
  <c r="D7" i="2"/>
  <c r="K38" i="2"/>
  <c r="E27" i="2"/>
  <c r="D24" i="2"/>
  <c r="K23" i="2"/>
  <c r="D15" i="2" l="1"/>
  <c r="E15" i="2" s="1"/>
  <c r="E7" i="2"/>
  <c r="D38" i="2"/>
  <c r="E24" i="2"/>
  <c r="C40" i="2" l="1"/>
  <c r="C41" i="2" s="1"/>
  <c r="E38" i="2"/>
</calcChain>
</file>

<file path=xl/sharedStrings.xml><?xml version="1.0" encoding="utf-8"?>
<sst xmlns="http://schemas.openxmlformats.org/spreadsheetml/2006/main" count="80" uniqueCount="65">
  <si>
    <t>収 入 の 部</t>
    <rPh sb="0" eb="3">
      <t>シュウニュウ</t>
    </rPh>
    <rPh sb="6" eb="7">
      <t>ブ</t>
    </rPh>
    <phoneticPr fontId="4"/>
  </si>
  <si>
    <t>（単位：円）</t>
    <rPh sb="1" eb="3">
      <t>タンイ</t>
    </rPh>
    <rPh sb="4" eb="5">
      <t>エン</t>
    </rPh>
    <phoneticPr fontId="4"/>
  </si>
  <si>
    <t>科  目</t>
    <rPh sb="0" eb="4">
      <t>カモク</t>
    </rPh>
    <phoneticPr fontId="4"/>
  </si>
  <si>
    <t>比較増･減</t>
    <rPh sb="0" eb="2">
      <t>ヒカク</t>
    </rPh>
    <rPh sb="2" eb="5">
      <t>ゾウゲン</t>
    </rPh>
    <phoneticPr fontId="4"/>
  </si>
  <si>
    <t>摘     要</t>
    <rPh sb="0" eb="7">
      <t>テキヨウ</t>
    </rPh>
    <phoneticPr fontId="4"/>
  </si>
  <si>
    <t>予 算 額</t>
    <rPh sb="0" eb="1">
      <t>ヨ</t>
    </rPh>
    <rPh sb="1" eb="3">
      <t>ケッサン</t>
    </rPh>
    <rPh sb="4" eb="5">
      <t>ガク</t>
    </rPh>
    <phoneticPr fontId="4"/>
  </si>
  <si>
    <t>執 行 額</t>
    <rPh sb="0" eb="1">
      <t>モリ</t>
    </rPh>
    <rPh sb="2" eb="3">
      <t>ギョウ</t>
    </rPh>
    <rPh sb="4" eb="5">
      <t>ガク</t>
    </rPh>
    <phoneticPr fontId="4"/>
  </si>
  <si>
    <t>（△は減）</t>
    <rPh sb="3" eb="4">
      <t>ゲン</t>
    </rPh>
    <phoneticPr fontId="4"/>
  </si>
  <si>
    <t>会      費</t>
    <rPh sb="0" eb="8">
      <t>カイヒ</t>
    </rPh>
    <phoneticPr fontId="4"/>
  </si>
  <si>
    <t>上半期：90,000円×１２単協
下半期90,000円×１２単協</t>
    <rPh sb="17" eb="20">
      <t>シモハンキ</t>
    </rPh>
    <rPh sb="26" eb="27">
      <t>エン</t>
    </rPh>
    <rPh sb="30" eb="31">
      <t>タン</t>
    </rPh>
    <phoneticPr fontId="4"/>
  </si>
  <si>
    <t>臨 時 会 費</t>
    <rPh sb="0" eb="3">
      <t>リンジ</t>
    </rPh>
    <rPh sb="4" eb="7">
      <t>カイヒ</t>
    </rPh>
    <phoneticPr fontId="4"/>
  </si>
  <si>
    <t>近ブロ</t>
    <rPh sb="0" eb="1">
      <t>キン</t>
    </rPh>
    <phoneticPr fontId="4"/>
  </si>
  <si>
    <t>他ブロック大会関係</t>
    <rPh sb="0" eb="1">
      <t>ホカ</t>
    </rPh>
    <rPh sb="5" eb="7">
      <t>タイカイ</t>
    </rPh>
    <rPh sb="7" eb="9">
      <t>カンケイ</t>
    </rPh>
    <phoneticPr fontId="4"/>
  </si>
  <si>
    <t>東ト協との研修交流会</t>
    <phoneticPr fontId="4"/>
  </si>
  <si>
    <t>第8回通常総会</t>
    <phoneticPr fontId="3"/>
  </si>
  <si>
    <t>新春年賀交歓会</t>
    <rPh sb="0" eb="2">
      <t>シンシュン</t>
    </rPh>
    <rPh sb="2" eb="7">
      <t>ネンガコウカンカイ</t>
    </rPh>
    <phoneticPr fontId="4"/>
  </si>
  <si>
    <t>新春年賀交歓会</t>
    <rPh sb="0" eb="7">
      <t>シンシュンネンガコウカンカイ</t>
    </rPh>
    <phoneticPr fontId="4"/>
  </si>
  <si>
    <t>補  助  金</t>
    <rPh sb="0" eb="7">
      <t>ホジョキン</t>
    </rPh>
    <phoneticPr fontId="4"/>
  </si>
  <si>
    <r>
      <t>大ト協組織強化助成金</t>
    </r>
    <r>
      <rPr>
        <sz val="8"/>
        <rFont val="ＭＳ Ｐ明朝"/>
        <family val="1"/>
        <charset val="128"/>
      </rPr>
      <t>（部会等活動助成金）</t>
    </r>
    <r>
      <rPr>
        <sz val="9"/>
        <rFont val="ＭＳ Ｐ明朝"/>
        <family val="1"/>
        <charset val="128"/>
      </rPr>
      <t xml:space="preserve">
1,000,000円</t>
    </r>
    <rPh sb="0" eb="1">
      <t>ダイ</t>
    </rPh>
    <rPh sb="2" eb="3">
      <t>キョウ</t>
    </rPh>
    <rPh sb="3" eb="5">
      <t>ソシキ</t>
    </rPh>
    <rPh sb="5" eb="7">
      <t>キョウカ</t>
    </rPh>
    <rPh sb="7" eb="10">
      <t>ジョセイキン</t>
    </rPh>
    <rPh sb="11" eb="12">
      <t>ブ</t>
    </rPh>
    <rPh sb="12" eb="13">
      <t>カイ</t>
    </rPh>
    <rPh sb="13" eb="14">
      <t>トウ</t>
    </rPh>
    <rPh sb="14" eb="16">
      <t>カツドウ</t>
    </rPh>
    <rPh sb="16" eb="18">
      <t>ジョセイ</t>
    </rPh>
    <rPh sb="18" eb="19">
      <t>キン</t>
    </rPh>
    <rPh sb="22" eb="31">
      <t>００００００エン</t>
    </rPh>
    <phoneticPr fontId="4"/>
  </si>
  <si>
    <t>雑  収  入</t>
    <rPh sb="0" eb="7">
      <t>ザッシュウニュウ</t>
    </rPh>
    <phoneticPr fontId="4"/>
  </si>
  <si>
    <t>祝金、受取利息、その他各種収入等</t>
    <rPh sb="0" eb="1">
      <t>イワイ</t>
    </rPh>
    <rPh sb="1" eb="2">
      <t>キン</t>
    </rPh>
    <rPh sb="3" eb="7">
      <t>ウケトリリソク</t>
    </rPh>
    <rPh sb="10" eb="11">
      <t>タ</t>
    </rPh>
    <rPh sb="11" eb="13">
      <t>カクシュ</t>
    </rPh>
    <rPh sb="13" eb="15">
      <t>シュウニュウ</t>
    </rPh>
    <rPh sb="15" eb="16">
      <t>トウ</t>
    </rPh>
    <phoneticPr fontId="4"/>
  </si>
  <si>
    <t>前期繰越金</t>
    <rPh sb="0" eb="2">
      <t>ゼンキ</t>
    </rPh>
    <rPh sb="2" eb="4">
      <t>クリコシ</t>
    </rPh>
    <rPh sb="4" eb="5">
      <t>キン</t>
    </rPh>
    <phoneticPr fontId="4"/>
  </si>
  <si>
    <t>合  計</t>
    <rPh sb="0" eb="4">
      <t>ゴウケイ</t>
    </rPh>
    <phoneticPr fontId="4"/>
  </si>
  <si>
    <t>　　　　　　　　&lt;会費の額、および徴収方法&gt;</t>
    <rPh sb="9" eb="11">
      <t>カイヒ</t>
    </rPh>
    <rPh sb="12" eb="13">
      <t>ガク</t>
    </rPh>
    <rPh sb="17" eb="19">
      <t>チョウシュウ</t>
    </rPh>
    <rPh sb="19" eb="21">
      <t>ホウホウ</t>
    </rPh>
    <phoneticPr fontId="4"/>
  </si>
  <si>
    <t>　　　　　　　　　　会費の額は、１支部１ヵ月あたり15,000円とし、｢上半期｣分は６月、｢下半期｣分は12月の年２回に</t>
    <rPh sb="10" eb="12">
      <t>カイヒ</t>
    </rPh>
    <rPh sb="13" eb="14">
      <t>ガク</t>
    </rPh>
    <rPh sb="17" eb="19">
      <t>シブ</t>
    </rPh>
    <rPh sb="19" eb="22">
      <t>１カゲツ</t>
    </rPh>
    <rPh sb="31" eb="32">
      <t>エン</t>
    </rPh>
    <rPh sb="36" eb="39">
      <t>カミハンキ</t>
    </rPh>
    <rPh sb="40" eb="41">
      <t>ブン</t>
    </rPh>
    <rPh sb="42" eb="44">
      <t>６ガツ</t>
    </rPh>
    <rPh sb="46" eb="49">
      <t>シモハンキ</t>
    </rPh>
    <rPh sb="50" eb="51">
      <t>ブン</t>
    </rPh>
    <rPh sb="54" eb="55">
      <t>ガツ</t>
    </rPh>
    <rPh sb="56" eb="57">
      <t>ネン</t>
    </rPh>
    <rPh sb="58" eb="59">
      <t>カイ</t>
    </rPh>
    <phoneticPr fontId="4"/>
  </si>
  <si>
    <t>　　　　　　　　　　分納する。</t>
    <phoneticPr fontId="4"/>
  </si>
  <si>
    <t>支 出 の 部</t>
    <rPh sb="0" eb="3">
      <t>シシュツ</t>
    </rPh>
    <rPh sb="6" eb="7">
      <t>ブ</t>
    </rPh>
    <phoneticPr fontId="4"/>
  </si>
  <si>
    <t>会 議 費</t>
    <rPh sb="0" eb="5">
      <t>カイギヒ</t>
    </rPh>
    <phoneticPr fontId="4"/>
  </si>
  <si>
    <t>役員会関係</t>
    <rPh sb="0" eb="3">
      <t>ヤクインカイ</t>
    </rPh>
    <rPh sb="3" eb="5">
      <t>カンケイ</t>
    </rPh>
    <phoneticPr fontId="4"/>
  </si>
  <si>
    <t>＜会議費＞</t>
    <rPh sb="1" eb="4">
      <t>カイギヒ</t>
    </rPh>
    <phoneticPr fontId="4"/>
  </si>
  <si>
    <t>役員会</t>
    <rPh sb="0" eb="3">
      <t>ヤクインカイ</t>
    </rPh>
    <phoneticPr fontId="4"/>
  </si>
  <si>
    <t>コスモ時間外</t>
    <rPh sb="3" eb="6">
      <t>ジカンガイ</t>
    </rPh>
    <phoneticPr fontId="4"/>
  </si>
  <si>
    <t>コスモ</t>
    <phoneticPr fontId="4"/>
  </si>
  <si>
    <t>第8回通常総会</t>
  </si>
  <si>
    <t>総会</t>
  </si>
  <si>
    <t>事 業 費</t>
    <rPh sb="0" eb="5">
      <t>ジギョウヒ</t>
    </rPh>
    <phoneticPr fontId="4"/>
  </si>
  <si>
    <t>2支部合同研修会等</t>
    <rPh sb="1" eb="3">
      <t>シブ</t>
    </rPh>
    <rPh sb="3" eb="8">
      <t>ゴウドウケンシュウカイ</t>
    </rPh>
    <rPh sb="8" eb="9">
      <t>ナド</t>
    </rPh>
    <phoneticPr fontId="4"/>
  </si>
  <si>
    <t>＜事業費＞</t>
    <rPh sb="1" eb="4">
      <t>ジギョウヒ</t>
    </rPh>
    <phoneticPr fontId="4"/>
  </si>
  <si>
    <t>2支部合同研修会</t>
    <rPh sb="1" eb="3">
      <t>シブ</t>
    </rPh>
    <rPh sb="3" eb="5">
      <t>ゴウドウ</t>
    </rPh>
    <rPh sb="5" eb="8">
      <t>ケンシュウカイ</t>
    </rPh>
    <phoneticPr fontId="4"/>
  </si>
  <si>
    <t>ＫＴＳ関係</t>
    <rPh sb="3" eb="5">
      <t>カンケイ</t>
    </rPh>
    <phoneticPr fontId="4"/>
  </si>
  <si>
    <t>ＫＴＳ</t>
    <phoneticPr fontId="4"/>
  </si>
  <si>
    <t>「トラックの日」関係</t>
    <rPh sb="6" eb="7">
      <t>ヒ</t>
    </rPh>
    <rPh sb="8" eb="10">
      <t>カンケイ</t>
    </rPh>
    <phoneticPr fontId="4"/>
  </si>
  <si>
    <t>「トラックの日」</t>
    <phoneticPr fontId="3"/>
  </si>
  <si>
    <t>他ブロック関係</t>
    <rPh sb="0" eb="1">
      <t>タ</t>
    </rPh>
    <rPh sb="5" eb="7">
      <t>カンケイ</t>
    </rPh>
    <phoneticPr fontId="4"/>
  </si>
  <si>
    <t>新春年賀交歓会</t>
    <rPh sb="4" eb="6">
      <t>コウカン</t>
    </rPh>
    <rPh sb="6" eb="7">
      <t>カイ</t>
    </rPh>
    <phoneticPr fontId="3"/>
  </si>
  <si>
    <t>新春年賀交歓会</t>
    <rPh sb="0" eb="4">
      <t>シンシュンネンガ</t>
    </rPh>
    <rPh sb="4" eb="7">
      <t>コウカンカイ</t>
    </rPh>
    <phoneticPr fontId="3"/>
  </si>
  <si>
    <t>東京都との研修交流会</t>
    <phoneticPr fontId="3"/>
  </si>
  <si>
    <t>東京都との研修交流会</t>
    <rPh sb="0" eb="3">
      <t>トウキョウト</t>
    </rPh>
    <rPh sb="5" eb="7">
      <t>ケンシュウ</t>
    </rPh>
    <rPh sb="7" eb="10">
      <t>コウリュウカイ</t>
    </rPh>
    <phoneticPr fontId="3"/>
  </si>
  <si>
    <t>正副部会長用名刺</t>
    <rPh sb="0" eb="5">
      <t>セイフクブカイチョウ</t>
    </rPh>
    <rPh sb="5" eb="6">
      <t>ヨウ</t>
    </rPh>
    <rPh sb="6" eb="8">
      <t>メイシ</t>
    </rPh>
    <phoneticPr fontId="3"/>
  </si>
  <si>
    <t>通信費</t>
    <rPh sb="0" eb="3">
      <t>ツウシンヒ</t>
    </rPh>
    <phoneticPr fontId="4"/>
  </si>
  <si>
    <t>ホームページ関係等</t>
    <rPh sb="6" eb="8">
      <t>カンケイ</t>
    </rPh>
    <rPh sb="8" eb="9">
      <t>トウ</t>
    </rPh>
    <phoneticPr fontId="4"/>
  </si>
  <si>
    <t>雑　　費</t>
    <rPh sb="0" eb="1">
      <t>ザツ</t>
    </rPh>
    <rPh sb="3" eb="4">
      <t>ヒ</t>
    </rPh>
    <phoneticPr fontId="4"/>
  </si>
  <si>
    <t>振込手数料、残高証明発行手数料等</t>
    <rPh sb="0" eb="5">
      <t>フリコミテスウリョウ</t>
    </rPh>
    <rPh sb="6" eb="8">
      <t>ザンダカ</t>
    </rPh>
    <rPh sb="8" eb="10">
      <t>ショウメイ</t>
    </rPh>
    <rPh sb="10" eb="12">
      <t>ハッコウ</t>
    </rPh>
    <rPh sb="12" eb="15">
      <t>テスウリョウ</t>
    </rPh>
    <rPh sb="15" eb="16">
      <t>トウ</t>
    </rPh>
    <phoneticPr fontId="4"/>
  </si>
  <si>
    <t>雑費</t>
    <rPh sb="0" eb="2">
      <t>ザッピ</t>
    </rPh>
    <phoneticPr fontId="3"/>
  </si>
  <si>
    <t>予 備 費</t>
    <rPh sb="0" eb="1">
      <t>ヨ</t>
    </rPh>
    <rPh sb="2" eb="3">
      <t>ソナエ</t>
    </rPh>
    <rPh sb="4" eb="5">
      <t>ヒ</t>
    </rPh>
    <phoneticPr fontId="4"/>
  </si>
  <si>
    <t>※[収　入]－[支　出]＝</t>
    <rPh sb="2" eb="3">
      <t>オサム</t>
    </rPh>
    <rPh sb="4" eb="5">
      <t>イリ</t>
    </rPh>
    <rPh sb="8" eb="9">
      <t>ササ</t>
    </rPh>
    <rPh sb="10" eb="11">
      <t>デ</t>
    </rPh>
    <phoneticPr fontId="4"/>
  </si>
  <si>
    <t>上記合計）</t>
    <rPh sb="0" eb="2">
      <t>ジョウキ</t>
    </rPh>
    <rPh sb="2" eb="4">
      <t>ゴウケイ</t>
    </rPh>
    <phoneticPr fontId="4"/>
  </si>
  <si>
    <t>令和５年度予算執行状況　見込み</t>
    <rPh sb="0" eb="2">
      <t>レイワ</t>
    </rPh>
    <rPh sb="3" eb="5">
      <t>ネンド</t>
    </rPh>
    <rPh sb="5" eb="7">
      <t>ヨサン</t>
    </rPh>
    <rPh sb="7" eb="9">
      <t>シッコウ</t>
    </rPh>
    <rPh sb="9" eb="11">
      <t>ジョウキョウ</t>
    </rPh>
    <rPh sb="12" eb="14">
      <t>ミコ</t>
    </rPh>
    <phoneticPr fontId="4"/>
  </si>
  <si>
    <t>令和５年度</t>
    <rPh sb="0" eb="2">
      <t>レイワ</t>
    </rPh>
    <rPh sb="3" eb="5">
      <t>ネンド</t>
    </rPh>
    <rPh sb="4" eb="5">
      <t>ネンド</t>
    </rPh>
    <phoneticPr fontId="4"/>
  </si>
  <si>
    <t>第9回通常総会</t>
    <phoneticPr fontId="3"/>
  </si>
  <si>
    <t>東ト協との研修交流会</t>
    <rPh sb="0" eb="1">
      <t>ヒガシ</t>
    </rPh>
    <rPh sb="2" eb="3">
      <t>キョウ</t>
    </rPh>
    <rPh sb="5" eb="7">
      <t>ケンシュウ</t>
    </rPh>
    <rPh sb="7" eb="10">
      <t>コウリュウカイ</t>
    </rPh>
    <phoneticPr fontId="4"/>
  </si>
  <si>
    <t>令和４年度からの繰越金</t>
    <rPh sb="8" eb="10">
      <t>クリコシ</t>
    </rPh>
    <rPh sb="10" eb="11">
      <t>キン</t>
    </rPh>
    <phoneticPr fontId="4"/>
  </si>
  <si>
    <t>→令和６年３月末時点　普通預金残高</t>
    <rPh sb="1" eb="3">
      <t>レイワ</t>
    </rPh>
    <rPh sb="4" eb="5">
      <t>ネン</t>
    </rPh>
    <rPh sb="6" eb="8">
      <t>ガツマツ</t>
    </rPh>
    <rPh sb="7" eb="8">
      <t>マツ</t>
    </rPh>
    <rPh sb="8" eb="10">
      <t>ジテン</t>
    </rPh>
    <rPh sb="11" eb="13">
      <t>フツウ</t>
    </rPh>
    <rPh sb="13" eb="15">
      <t>ヨキン</t>
    </rPh>
    <rPh sb="15" eb="17">
      <t>ザンダカ</t>
    </rPh>
    <phoneticPr fontId="4"/>
  </si>
  <si>
    <t>近畿ブロック大会</t>
    <rPh sb="0" eb="2">
      <t>キンキ</t>
    </rPh>
    <rPh sb="6" eb="8">
      <t>タイカイ</t>
    </rPh>
    <phoneticPr fontId="4"/>
  </si>
  <si>
    <t>ネット配信関係等</t>
    <rPh sb="3" eb="5">
      <t>ハイシン</t>
    </rPh>
    <rPh sb="5" eb="7">
      <t>カンケイ</t>
    </rPh>
    <rPh sb="7" eb="8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</si>
</sst>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&quot;円&quot;;[Red]\(&quot;¥&quot;#,##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FFC000"/>
      <name val="BIZ UDゴシック"/>
      <family val="3"/>
      <charset val="128"/>
    </font>
    <font>
      <b/>
      <sz val="11"/>
      <name val="BIZ UDゴシック"/>
      <family val="3"/>
      <charset val="128"/>
    </font>
    <font>
      <u/>
      <sz val="16"/>
      <name val="ＭＳ Ｐ明朝"/>
      <family val="1"/>
      <charset val="128"/>
    </font>
    <font>
      <u/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FF00"/>
      <name val="ＭＳ Ｐ明朝"/>
      <family val="1"/>
      <charset val="128"/>
    </font>
    <font>
      <b/>
      <sz val="11"/>
      <color theme="1"/>
      <name val="BIZ UDゴシック"/>
      <family val="3"/>
      <charset val="128"/>
    </font>
    <font>
      <b/>
      <sz val="11"/>
      <color rgb="FFFFFF00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theme="7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rgb="FFFFFF00"/>
      <name val="BIZ UDゴシック"/>
      <family val="3"/>
      <charset val="128"/>
    </font>
    <font>
      <b/>
      <sz val="8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b/>
      <sz val="10"/>
      <color rgb="FFFFC000"/>
      <name val="BIZ UDゴシック"/>
      <family val="3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24">
    <xf numFmtId="0" fontId="0" fillId="0" borderId="0" xfId="0">
      <alignment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right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38" fontId="11" fillId="0" borderId="10" xfId="2" applyFont="1" applyFill="1" applyBorder="1" applyAlignment="1">
      <alignment horizontal="right" vertical="center"/>
    </xf>
    <xf numFmtId="176" fontId="11" fillId="0" borderId="2" xfId="2" applyNumberFormat="1" applyFont="1" applyFill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1" fillId="0" borderId="13" xfId="1" applyFont="1" applyBorder="1" applyAlignment="1">
      <alignment horizontal="center" vertical="center"/>
    </xf>
    <xf numFmtId="38" fontId="11" fillId="0" borderId="14" xfId="2" applyFont="1" applyFill="1" applyBorder="1" applyAlignment="1">
      <alignment horizontal="right" vertical="center"/>
    </xf>
    <xf numFmtId="38" fontId="12" fillId="0" borderId="14" xfId="2" applyFont="1" applyFill="1" applyBorder="1" applyAlignment="1">
      <alignment horizontal="right" vertical="center"/>
    </xf>
    <xf numFmtId="176" fontId="11" fillId="0" borderId="14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left" vertical="center" wrapText="1" indent="1"/>
    </xf>
    <xf numFmtId="177" fontId="14" fillId="0" borderId="15" xfId="1" applyNumberFormat="1" applyFont="1" applyBorder="1" applyAlignment="1">
      <alignment vertical="center" wrapText="1" shrinkToFit="1"/>
    </xf>
    <xf numFmtId="0" fontId="16" fillId="2" borderId="0" xfId="1" applyFont="1" applyFill="1" applyAlignment="1">
      <alignment horizontal="center"/>
    </xf>
    <xf numFmtId="38" fontId="16" fillId="2" borderId="0" xfId="2" applyFont="1" applyFill="1"/>
    <xf numFmtId="0" fontId="17" fillId="0" borderId="0" xfId="1" applyFont="1"/>
    <xf numFmtId="38" fontId="11" fillId="0" borderId="16" xfId="2" applyFont="1" applyFill="1" applyBorder="1" applyAlignment="1">
      <alignment horizontal="right" vertical="center"/>
    </xf>
    <xf numFmtId="38" fontId="12" fillId="0" borderId="16" xfId="2" applyFont="1" applyFill="1" applyBorder="1" applyAlignment="1">
      <alignment horizontal="right" vertical="center"/>
    </xf>
    <xf numFmtId="176" fontId="11" fillId="0" borderId="16" xfId="2" applyNumberFormat="1" applyFont="1" applyFill="1" applyBorder="1" applyAlignment="1">
      <alignment horizontal="right" vertical="center"/>
    </xf>
    <xf numFmtId="38" fontId="18" fillId="0" borderId="0" xfId="2" applyFont="1"/>
    <xf numFmtId="176" fontId="15" fillId="0" borderId="17" xfId="2" applyNumberFormat="1" applyFont="1" applyFill="1" applyBorder="1" applyAlignment="1">
      <alignment horizontal="left" vertical="center" wrapText="1" indent="1"/>
    </xf>
    <xf numFmtId="0" fontId="16" fillId="2" borderId="0" xfId="1" applyFont="1" applyFill="1" applyAlignment="1">
      <alignment horizontal="right"/>
    </xf>
    <xf numFmtId="176" fontId="14" fillId="0" borderId="18" xfId="2" applyNumberFormat="1" applyFont="1" applyFill="1" applyBorder="1" applyAlignment="1">
      <alignment horizontal="left" vertical="center" wrapText="1" indent="1"/>
    </xf>
    <xf numFmtId="0" fontId="11" fillId="0" borderId="19" xfId="1" applyFont="1" applyBorder="1" applyAlignment="1">
      <alignment horizontal="center" vertical="center"/>
    </xf>
    <xf numFmtId="38" fontId="11" fillId="0" borderId="20" xfId="2" applyFont="1" applyFill="1" applyBorder="1" applyAlignment="1">
      <alignment horizontal="right" vertical="center"/>
    </xf>
    <xf numFmtId="38" fontId="12" fillId="0" borderId="20" xfId="2" applyFont="1" applyFill="1" applyBorder="1" applyAlignment="1">
      <alignment horizontal="right" vertical="center"/>
    </xf>
    <xf numFmtId="176" fontId="11" fillId="0" borderId="21" xfId="2" applyNumberFormat="1" applyFont="1" applyFill="1" applyBorder="1" applyAlignment="1">
      <alignment horizontal="right" vertical="center"/>
    </xf>
    <xf numFmtId="38" fontId="20" fillId="0" borderId="0" xfId="1" applyNumberFormat="1" applyFont="1"/>
    <xf numFmtId="176" fontId="11" fillId="0" borderId="20" xfId="2" applyNumberFormat="1" applyFont="1" applyFill="1" applyBorder="1" applyAlignment="1">
      <alignment horizontal="right" vertical="center"/>
    </xf>
    <xf numFmtId="0" fontId="15" fillId="0" borderId="0" xfId="1" applyFont="1" applyAlignment="1">
      <alignment vertical="center" shrinkToFit="1"/>
    </xf>
    <xf numFmtId="0" fontId="11" fillId="0" borderId="26" xfId="1" applyFont="1" applyBorder="1" applyAlignment="1">
      <alignment horizontal="center" vertical="center"/>
    </xf>
    <xf numFmtId="38" fontId="11" fillId="0" borderId="27" xfId="2" applyFont="1" applyBorder="1" applyAlignment="1">
      <alignment horizontal="right" vertical="center"/>
    </xf>
    <xf numFmtId="38" fontId="12" fillId="0" borderId="27" xfId="2" applyFont="1" applyBorder="1" applyAlignment="1">
      <alignment horizontal="right" vertical="center"/>
    </xf>
    <xf numFmtId="176" fontId="11" fillId="0" borderId="10" xfId="2" applyNumberFormat="1" applyFont="1" applyBorder="1" applyAlignment="1">
      <alignment horizontal="right" vertical="center"/>
    </xf>
    <xf numFmtId="176" fontId="11" fillId="0" borderId="28" xfId="2" applyNumberFormat="1" applyFont="1" applyBorder="1" applyAlignment="1">
      <alignment horizontal="right" vertical="center"/>
    </xf>
    <xf numFmtId="0" fontId="11" fillId="0" borderId="29" xfId="1" applyFont="1" applyBorder="1" applyAlignment="1">
      <alignment vertical="center"/>
    </xf>
    <xf numFmtId="0" fontId="11" fillId="0" borderId="28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176" fontId="21" fillId="0" borderId="28" xfId="2" applyNumberFormat="1" applyFont="1" applyBorder="1" applyAlignment="1">
      <alignment horizontal="right" vertical="center"/>
    </xf>
    <xf numFmtId="0" fontId="11" fillId="0" borderId="28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/>
    <xf numFmtId="38" fontId="7" fillId="2" borderId="0" xfId="2" applyFont="1" applyFill="1"/>
    <xf numFmtId="38" fontId="7" fillId="0" borderId="30" xfId="1" applyNumberFormat="1" applyFont="1" applyBorder="1"/>
    <xf numFmtId="38" fontId="12" fillId="0" borderId="2" xfId="2" applyFont="1" applyFill="1" applyBorder="1" applyAlignment="1">
      <alignment horizontal="right" vertical="center"/>
    </xf>
    <xf numFmtId="176" fontId="11" fillId="0" borderId="2" xfId="2" applyNumberFormat="1" applyFont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left" vertical="center" indent="1"/>
    </xf>
    <xf numFmtId="177" fontId="22" fillId="0" borderId="15" xfId="1" applyNumberFormat="1" applyFont="1" applyBorder="1" applyAlignment="1">
      <alignment vertical="center" wrapText="1" shrinkToFit="1"/>
    </xf>
    <xf numFmtId="0" fontId="16" fillId="0" borderId="0" xfId="1" applyFont="1" applyAlignment="1">
      <alignment horizontal="right"/>
    </xf>
    <xf numFmtId="38" fontId="19" fillId="3" borderId="0" xfId="2" applyFont="1" applyFill="1"/>
    <xf numFmtId="38" fontId="19" fillId="4" borderId="0" xfId="2" applyFont="1" applyFill="1"/>
    <xf numFmtId="38" fontId="23" fillId="4" borderId="0" xfId="2" applyFont="1" applyFill="1"/>
    <xf numFmtId="38" fontId="23" fillId="0" borderId="0" xfId="2" applyFont="1"/>
    <xf numFmtId="38" fontId="23" fillId="5" borderId="0" xfId="2" applyFont="1" applyFill="1"/>
    <xf numFmtId="38" fontId="11" fillId="0" borderId="16" xfId="2" applyFont="1" applyBorder="1" applyAlignment="1">
      <alignment horizontal="right" vertical="center"/>
    </xf>
    <xf numFmtId="176" fontId="11" fillId="0" borderId="16" xfId="2" applyNumberFormat="1" applyFont="1" applyBorder="1" applyAlignment="1">
      <alignment horizontal="right" vertical="center"/>
    </xf>
    <xf numFmtId="38" fontId="23" fillId="2" borderId="0" xfId="2" applyFont="1" applyFill="1"/>
    <xf numFmtId="176" fontId="11" fillId="0" borderId="14" xfId="2" applyNumberFormat="1" applyFont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left" vertical="center" indent="1"/>
    </xf>
    <xf numFmtId="0" fontId="24" fillId="2" borderId="0" xfId="1" applyFont="1" applyFill="1" applyAlignment="1">
      <alignment horizontal="right"/>
    </xf>
    <xf numFmtId="38" fontId="25" fillId="0" borderId="0" xfId="2" applyFont="1"/>
    <xf numFmtId="0" fontId="23" fillId="0" borderId="0" xfId="1" applyFont="1"/>
    <xf numFmtId="0" fontId="15" fillId="0" borderId="0" xfId="1" applyFont="1" applyAlignment="1">
      <alignment vertical="center" wrapText="1" shrinkToFit="1"/>
    </xf>
    <xf numFmtId="38" fontId="18" fillId="0" borderId="0" xfId="2" applyFont="1" applyAlignment="1">
      <alignment horizontal="right"/>
    </xf>
    <xf numFmtId="176" fontId="15" fillId="0" borderId="0" xfId="2" applyNumberFormat="1" applyFont="1" applyBorder="1" applyAlignment="1">
      <alignment horizontal="right" vertical="center"/>
    </xf>
    <xf numFmtId="0" fontId="15" fillId="0" borderId="15" xfId="1" applyFont="1" applyBorder="1" applyAlignment="1">
      <alignment vertical="center" shrinkToFit="1"/>
    </xf>
    <xf numFmtId="38" fontId="12" fillId="0" borderId="31" xfId="1" applyNumberFormat="1" applyFont="1" applyBorder="1" applyAlignment="1">
      <alignment horizontal="right" vertical="center"/>
    </xf>
    <xf numFmtId="176" fontId="11" fillId="0" borderId="27" xfId="2" applyNumberFormat="1" applyFont="1" applyBorder="1" applyAlignment="1">
      <alignment horizontal="right" vertical="center"/>
    </xf>
    <xf numFmtId="176" fontId="11" fillId="0" borderId="32" xfId="2" applyNumberFormat="1" applyFont="1" applyBorder="1" applyAlignment="1">
      <alignment horizontal="right" vertical="center"/>
    </xf>
    <xf numFmtId="38" fontId="26" fillId="2" borderId="30" xfId="2" applyFont="1" applyFill="1" applyBorder="1"/>
    <xf numFmtId="0" fontId="23" fillId="2" borderId="0" xfId="1" applyFont="1" applyFill="1"/>
    <xf numFmtId="0" fontId="16" fillId="2" borderId="0" xfId="1" applyFont="1" applyFill="1"/>
    <xf numFmtId="38" fontId="26" fillId="2" borderId="33" xfId="2" applyFont="1" applyFill="1" applyBorder="1"/>
    <xf numFmtId="38" fontId="11" fillId="0" borderId="0" xfId="2" applyFont="1"/>
    <xf numFmtId="0" fontId="6" fillId="2" borderId="0" xfId="1" applyFont="1" applyFill="1" applyAlignment="1">
      <alignment horizontal="right"/>
    </xf>
    <xf numFmtId="0" fontId="6" fillId="2" borderId="0" xfId="1" applyFont="1" applyFill="1"/>
    <xf numFmtId="0" fontId="7" fillId="2" borderId="0" xfId="1" applyFont="1" applyFill="1"/>
    <xf numFmtId="0" fontId="8" fillId="2" borderId="0" xfId="1" applyFont="1" applyFill="1"/>
    <xf numFmtId="0" fontId="6" fillId="0" borderId="34" xfId="1" applyFont="1" applyBorder="1" applyAlignment="1">
      <alignment horizontal="right"/>
    </xf>
    <xf numFmtId="38" fontId="6" fillId="0" borderId="34" xfId="2" applyFont="1" applyBorder="1"/>
    <xf numFmtId="0" fontId="11" fillId="0" borderId="5" xfId="1" applyFont="1" applyBorder="1" applyAlignment="1">
      <alignment horizontal="center" vertical="center"/>
    </xf>
    <xf numFmtId="38" fontId="27" fillId="0" borderId="6" xfId="2" applyFont="1" applyBorder="1" applyAlignment="1">
      <alignment horizontal="right" vertical="center"/>
    </xf>
    <xf numFmtId="38" fontId="27" fillId="0" borderId="20" xfId="2" applyFont="1" applyFill="1" applyBorder="1" applyAlignment="1">
      <alignment horizontal="right" vertical="center"/>
    </xf>
    <xf numFmtId="177" fontId="14" fillId="0" borderId="15" xfId="1" applyNumberFormat="1" applyFont="1" applyBorder="1" applyAlignment="1">
      <alignment horizontal="right" vertical="center" wrapText="1" shrinkToFit="1"/>
    </xf>
    <xf numFmtId="176" fontId="14" fillId="4" borderId="22" xfId="2" applyNumberFormat="1" applyFont="1" applyFill="1" applyBorder="1" applyAlignment="1">
      <alignment horizontal="left" vertical="center" indent="1"/>
    </xf>
    <xf numFmtId="176" fontId="14" fillId="4" borderId="23" xfId="2" applyNumberFormat="1" applyFont="1" applyFill="1" applyBorder="1" applyAlignment="1">
      <alignment horizontal="left" vertical="center" indent="1"/>
    </xf>
    <xf numFmtId="0" fontId="2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176" fontId="13" fillId="0" borderId="11" xfId="2" applyNumberFormat="1" applyFont="1" applyFill="1" applyBorder="1" applyAlignment="1">
      <alignment horizontal="left" vertical="center" wrapText="1" indent="1"/>
    </xf>
    <xf numFmtId="176" fontId="14" fillId="0" borderId="12" xfId="2" applyNumberFormat="1" applyFont="1" applyFill="1" applyBorder="1" applyAlignment="1">
      <alignment horizontal="left" vertical="center" wrapText="1" indent="1"/>
    </xf>
    <xf numFmtId="176" fontId="14" fillId="0" borderId="22" xfId="2" applyNumberFormat="1" applyFont="1" applyFill="1" applyBorder="1" applyAlignment="1">
      <alignment horizontal="left" vertical="center" wrapText="1" indent="1"/>
    </xf>
    <xf numFmtId="176" fontId="14" fillId="0" borderId="23" xfId="2" applyNumberFormat="1" applyFont="1" applyFill="1" applyBorder="1" applyAlignment="1">
      <alignment horizontal="left" vertical="center" wrapText="1" indent="1"/>
    </xf>
    <xf numFmtId="176" fontId="14" fillId="0" borderId="22" xfId="2" applyNumberFormat="1" applyFont="1" applyFill="1" applyBorder="1" applyAlignment="1">
      <alignment horizontal="left" vertical="center" indent="1"/>
    </xf>
    <xf numFmtId="176" fontId="14" fillId="0" borderId="23" xfId="2" applyNumberFormat="1" applyFont="1" applyFill="1" applyBorder="1" applyAlignment="1">
      <alignment horizontal="left" vertical="center" indent="1"/>
    </xf>
    <xf numFmtId="176" fontId="14" fillId="0" borderId="24" xfId="2" applyNumberFormat="1" applyFont="1" applyFill="1" applyBorder="1" applyAlignment="1">
      <alignment horizontal="left" vertical="center" indent="1"/>
    </xf>
    <xf numFmtId="176" fontId="14" fillId="0" borderId="25" xfId="2" applyNumberFormat="1" applyFont="1" applyFill="1" applyBorder="1" applyAlignment="1">
      <alignment horizontal="left" vertical="center" indent="1"/>
    </xf>
    <xf numFmtId="0" fontId="11" fillId="0" borderId="0" xfId="1" applyFont="1" applyAlignment="1">
      <alignment horizontal="left"/>
    </xf>
    <xf numFmtId="0" fontId="11" fillId="0" borderId="36" xfId="1" applyFont="1" applyBorder="1" applyAlignment="1">
      <alignment horizontal="center" vertical="center"/>
    </xf>
    <xf numFmtId="38" fontId="11" fillId="0" borderId="35" xfId="2" applyFont="1" applyBorder="1" applyAlignment="1">
      <alignment horizontal="right" vertical="center"/>
    </xf>
    <xf numFmtId="38" fontId="12" fillId="0" borderId="35" xfId="2" applyFont="1" applyFill="1" applyBorder="1" applyAlignment="1">
      <alignment horizontal="right" vertical="center"/>
    </xf>
    <xf numFmtId="176" fontId="11" fillId="0" borderId="35" xfId="2" applyNumberFormat="1" applyFont="1" applyBorder="1" applyAlignment="1">
      <alignment horizontal="right" vertical="center"/>
    </xf>
    <xf numFmtId="176" fontId="14" fillId="0" borderId="37" xfId="2" applyNumberFormat="1" applyFont="1" applyFill="1" applyBorder="1" applyAlignment="1">
      <alignment horizontal="left" vertical="center" indent="1"/>
    </xf>
    <xf numFmtId="177" fontId="14" fillId="0" borderId="38" xfId="1" applyNumberFormat="1" applyFont="1" applyBorder="1" applyAlignment="1">
      <alignment vertical="center" wrapText="1" shrinkToFit="1"/>
    </xf>
    <xf numFmtId="38" fontId="27" fillId="0" borderId="14" xfId="2" applyFont="1" applyFill="1" applyBorder="1" applyAlignment="1">
      <alignment horizontal="right" vertical="center"/>
    </xf>
    <xf numFmtId="38" fontId="27" fillId="0" borderId="2" xfId="2" applyFont="1" applyFill="1" applyBorder="1" applyAlignment="1">
      <alignment horizontal="right" vertical="center"/>
    </xf>
  </cellXfs>
  <cellStyles count="3">
    <cellStyle name="桁区切り 2" xfId="2" xr:uid="{4F202EC3-4384-405C-BAED-871C898E69D5}"/>
    <cellStyle name="標準" xfId="0" builtinId="0"/>
    <cellStyle name="標準 2" xfId="1" xr:uid="{C9731EE2-7EBC-4D95-96DD-9B8AE5B814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4C9B4-A992-4E92-A8FB-FD62D38F04CD}">
  <sheetPr>
    <pageSetUpPr fitToPage="1"/>
  </sheetPr>
  <dimension ref="A1:AD122"/>
  <sheetViews>
    <sheetView tabSelected="1" view="pageBreakPreview" topLeftCell="A13" zoomScale="90" zoomScaleNormal="100" zoomScaleSheetLayoutView="90" workbookViewId="0">
      <selection activeCell="F36" sqref="F36:G36"/>
    </sheetView>
  </sheetViews>
  <sheetFormatPr defaultRowHeight="13.5" x14ac:dyDescent="0.15"/>
  <cols>
    <col min="1" max="1" width="3.625" style="10" customWidth="1"/>
    <col min="2" max="2" width="27.5" style="10" bestFit="1" customWidth="1"/>
    <col min="3" max="3" width="11.5" style="10" bestFit="1" customWidth="1"/>
    <col min="4" max="4" width="11.5" style="55" customWidth="1"/>
    <col min="5" max="5" width="13.5" style="10" bestFit="1" customWidth="1"/>
    <col min="6" max="6" width="20.25" style="10" customWidth="1"/>
    <col min="7" max="7" width="12.5" style="10" customWidth="1"/>
    <col min="8" max="8" width="21.25" style="10" customWidth="1"/>
    <col min="9" max="9" width="12.375" style="2" bestFit="1" customWidth="1"/>
    <col min="10" max="10" width="12.25" style="3" bestFit="1" customWidth="1"/>
    <col min="11" max="11" width="10.375" style="4" customWidth="1"/>
    <col min="12" max="13" width="10.5" style="5" bestFit="1" customWidth="1"/>
    <col min="14" max="14" width="9" style="5"/>
    <col min="15" max="15" width="10.5" style="5" bestFit="1" customWidth="1"/>
    <col min="16" max="25" width="9" style="5"/>
    <col min="26" max="16384" width="9" style="10"/>
  </cols>
  <sheetData>
    <row r="1" spans="2:28" s="5" customFormat="1" ht="25.5" customHeight="1" x14ac:dyDescent="0.2">
      <c r="B1" s="100" t="s">
        <v>57</v>
      </c>
      <c r="C1" s="100"/>
      <c r="D1" s="100"/>
      <c r="E1" s="100"/>
      <c r="F1" s="100"/>
      <c r="G1" s="100"/>
      <c r="H1" s="1"/>
      <c r="I1" s="2"/>
      <c r="J1" s="3"/>
      <c r="K1" s="4"/>
    </row>
    <row r="2" spans="2:28" s="5" customFormat="1" ht="18.75" x14ac:dyDescent="0.2">
      <c r="B2" s="6"/>
      <c r="C2" s="6"/>
      <c r="D2" s="7"/>
      <c r="E2" s="6"/>
      <c r="F2" s="6"/>
      <c r="G2" s="6"/>
      <c r="H2" s="6"/>
      <c r="I2" s="2"/>
      <c r="J2" s="3"/>
      <c r="K2" s="4"/>
    </row>
    <row r="3" spans="2:28" s="5" customFormat="1" ht="14.25" thickBot="1" x14ac:dyDescent="0.2">
      <c r="B3" s="8" t="s">
        <v>0</v>
      </c>
      <c r="C3" s="8"/>
      <c r="D3" s="9"/>
      <c r="E3" s="10"/>
      <c r="F3" s="10"/>
      <c r="G3" s="11" t="s">
        <v>1</v>
      </c>
      <c r="H3" s="11"/>
      <c r="I3" s="2"/>
      <c r="J3" s="3"/>
      <c r="K3" s="4"/>
    </row>
    <row r="4" spans="2:28" s="5" customFormat="1" ht="19.5" customHeight="1" x14ac:dyDescent="0.15">
      <c r="B4" s="101" t="s">
        <v>2</v>
      </c>
      <c r="C4" s="13" t="s">
        <v>58</v>
      </c>
      <c r="D4" s="13" t="s">
        <v>58</v>
      </c>
      <c r="E4" s="13" t="s">
        <v>3</v>
      </c>
      <c r="F4" s="103" t="s">
        <v>4</v>
      </c>
      <c r="G4" s="104"/>
      <c r="H4" s="14"/>
      <c r="I4" s="2"/>
      <c r="J4" s="3"/>
      <c r="K4" s="4"/>
    </row>
    <row r="5" spans="2:28" s="5" customFormat="1" ht="19.5" customHeight="1" thickBot="1" x14ac:dyDescent="0.2">
      <c r="B5" s="102"/>
      <c r="C5" s="15" t="s">
        <v>5</v>
      </c>
      <c r="D5" s="16" t="s">
        <v>6</v>
      </c>
      <c r="E5" s="15" t="s">
        <v>7</v>
      </c>
      <c r="F5" s="105"/>
      <c r="G5" s="106"/>
      <c r="H5" s="14"/>
      <c r="I5" s="2"/>
      <c r="J5" s="3"/>
      <c r="K5" s="4"/>
    </row>
    <row r="6" spans="2:28" s="5" customFormat="1" ht="25.5" customHeight="1" x14ac:dyDescent="0.15">
      <c r="B6" s="17" t="s">
        <v>8</v>
      </c>
      <c r="C6" s="18">
        <v>2160000</v>
      </c>
      <c r="D6" s="18">
        <v>2160000</v>
      </c>
      <c r="E6" s="19">
        <f>D6-C6</f>
        <v>0</v>
      </c>
      <c r="F6" s="107" t="s">
        <v>9</v>
      </c>
      <c r="G6" s="108"/>
      <c r="H6" s="20"/>
      <c r="I6" s="2"/>
      <c r="J6" s="3"/>
      <c r="K6" s="4"/>
    </row>
    <row r="7" spans="2:28" s="5" customFormat="1" ht="25.5" customHeight="1" x14ac:dyDescent="0.15">
      <c r="B7" s="21" t="s">
        <v>10</v>
      </c>
      <c r="C7" s="22">
        <v>0</v>
      </c>
      <c r="D7" s="23">
        <f>SUM(J6:J11)</f>
        <v>5824340</v>
      </c>
      <c r="E7" s="24">
        <f>D7-C7</f>
        <v>5824340</v>
      </c>
      <c r="F7" s="25" t="s">
        <v>63</v>
      </c>
      <c r="G7" s="97">
        <f t="shared" ref="G7:G9" si="0">J7</f>
        <v>1263000</v>
      </c>
      <c r="H7" s="20"/>
      <c r="I7" s="27" t="s">
        <v>11</v>
      </c>
      <c r="J7" s="28">
        <f>SUM(K7:AL7)</f>
        <v>1263000</v>
      </c>
      <c r="K7" s="29">
        <v>1263000</v>
      </c>
    </row>
    <row r="8" spans="2:28" s="5" customFormat="1" ht="25.5" customHeight="1" x14ac:dyDescent="0.15">
      <c r="B8" s="21"/>
      <c r="C8" s="30"/>
      <c r="D8" s="31"/>
      <c r="E8" s="32"/>
      <c r="F8" s="25" t="s">
        <v>12</v>
      </c>
      <c r="G8" s="97">
        <f t="shared" si="0"/>
        <v>450840</v>
      </c>
      <c r="H8" s="20"/>
      <c r="I8" s="27" t="s">
        <v>12</v>
      </c>
      <c r="J8" s="28">
        <f>SUM(K8:V8)</f>
        <v>450840</v>
      </c>
      <c r="K8" s="29">
        <v>450840</v>
      </c>
    </row>
    <row r="9" spans="2:28" s="5" customFormat="1" ht="38.25" customHeight="1" x14ac:dyDescent="0.15">
      <c r="B9" s="21"/>
      <c r="C9" s="30"/>
      <c r="D9" s="31"/>
      <c r="E9" s="32"/>
      <c r="F9" s="34" t="s">
        <v>60</v>
      </c>
      <c r="G9" s="97">
        <f t="shared" si="0"/>
        <v>125000</v>
      </c>
      <c r="H9" s="20"/>
      <c r="I9" s="35" t="s">
        <v>13</v>
      </c>
      <c r="J9" s="28">
        <f>SUM(K9:AL9)</f>
        <v>125000</v>
      </c>
      <c r="K9" s="4">
        <v>125000</v>
      </c>
    </row>
    <row r="10" spans="2:28" s="5" customFormat="1" ht="38.25" customHeight="1" x14ac:dyDescent="0.15">
      <c r="B10" s="21"/>
      <c r="C10" s="30"/>
      <c r="D10" s="31"/>
      <c r="E10" s="32"/>
      <c r="F10" s="34" t="s">
        <v>59</v>
      </c>
      <c r="G10" s="97">
        <f>J10</f>
        <v>2149000</v>
      </c>
      <c r="H10" s="20"/>
      <c r="I10" s="35" t="s">
        <v>14</v>
      </c>
      <c r="J10" s="28">
        <f>SUM(K10:AL10)</f>
        <v>2149000</v>
      </c>
      <c r="K10" s="29">
        <v>2149000</v>
      </c>
    </row>
    <row r="11" spans="2:28" s="5" customFormat="1" ht="25.5" customHeight="1" x14ac:dyDescent="0.15">
      <c r="B11" s="21"/>
      <c r="C11" s="30"/>
      <c r="D11" s="31"/>
      <c r="E11" s="31"/>
      <c r="F11" s="36" t="s">
        <v>15</v>
      </c>
      <c r="G11" s="97">
        <f t="shared" ref="G11" si="1">J11</f>
        <v>1836500</v>
      </c>
      <c r="H11" s="20"/>
      <c r="I11" s="35" t="s">
        <v>16</v>
      </c>
      <c r="J11" s="33">
        <f>SUM(K11:AC11)</f>
        <v>1836500</v>
      </c>
      <c r="K11" s="29">
        <v>1836500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2:28" s="5" customFormat="1" ht="25.5" customHeight="1" x14ac:dyDescent="0.15">
      <c r="B12" s="37" t="s">
        <v>17</v>
      </c>
      <c r="C12" s="38">
        <v>0</v>
      </c>
      <c r="D12" s="39">
        <v>1000000</v>
      </c>
      <c r="E12" s="40">
        <v>1000000</v>
      </c>
      <c r="F12" s="109" t="s">
        <v>18</v>
      </c>
      <c r="G12" s="110"/>
      <c r="H12" s="20"/>
      <c r="I12" s="35"/>
      <c r="J12" s="41">
        <f>SUM(J6:J11)</f>
        <v>5824340</v>
      </c>
      <c r="K12" s="4"/>
    </row>
    <row r="13" spans="2:28" s="5" customFormat="1" ht="25.5" customHeight="1" x14ac:dyDescent="0.15">
      <c r="B13" s="37" t="s">
        <v>19</v>
      </c>
      <c r="C13" s="38">
        <v>0</v>
      </c>
      <c r="D13" s="39">
        <v>22</v>
      </c>
      <c r="E13" s="42">
        <f>D13-C13</f>
        <v>22</v>
      </c>
      <c r="F13" s="111" t="s">
        <v>20</v>
      </c>
      <c r="G13" s="112"/>
      <c r="H13" s="20"/>
      <c r="I13" s="2"/>
      <c r="J13" s="41"/>
      <c r="K13" s="4"/>
    </row>
    <row r="14" spans="2:28" s="5" customFormat="1" ht="25.5" customHeight="1" thickBot="1" x14ac:dyDescent="0.2">
      <c r="B14" s="94" t="s">
        <v>21</v>
      </c>
      <c r="C14" s="95">
        <v>2336464</v>
      </c>
      <c r="D14" s="95">
        <v>2336464</v>
      </c>
      <c r="E14" s="32">
        <f>D14-C14</f>
        <v>0</v>
      </c>
      <c r="F14" s="113" t="s">
        <v>61</v>
      </c>
      <c r="G14" s="114"/>
      <c r="H14" s="43"/>
      <c r="I14" s="2"/>
      <c r="J14" s="3"/>
      <c r="K14" s="4"/>
    </row>
    <row r="15" spans="2:28" s="5" customFormat="1" ht="25.5" customHeight="1" thickBot="1" x14ac:dyDescent="0.2">
      <c r="B15" s="44" t="s">
        <v>22</v>
      </c>
      <c r="C15" s="45">
        <f>SUM(C6:C14)</f>
        <v>4496464</v>
      </c>
      <c r="D15" s="46">
        <f>SUM(D6:D14)</f>
        <v>11320826</v>
      </c>
      <c r="E15" s="47">
        <f>D15-C15</f>
        <v>6824362</v>
      </c>
      <c r="F15" s="48"/>
      <c r="G15" s="49"/>
      <c r="H15" s="20"/>
      <c r="I15" s="2"/>
      <c r="J15" s="3"/>
      <c r="K15" s="4"/>
    </row>
    <row r="16" spans="2:28" s="5" customFormat="1" ht="13.5" customHeight="1" x14ac:dyDescent="0.15">
      <c r="B16" s="50"/>
      <c r="C16" s="50"/>
      <c r="D16" s="51"/>
      <c r="E16" s="52"/>
      <c r="F16" s="52"/>
      <c r="G16" s="53"/>
      <c r="H16" s="54"/>
      <c r="I16" s="2"/>
      <c r="J16" s="3"/>
      <c r="K16" s="4"/>
    </row>
    <row r="17" spans="2:30" s="5" customFormat="1" x14ac:dyDescent="0.15">
      <c r="B17" s="115" t="s">
        <v>23</v>
      </c>
      <c r="C17" s="115"/>
      <c r="D17" s="115"/>
      <c r="E17" s="115"/>
      <c r="F17" s="115"/>
      <c r="G17" s="115"/>
      <c r="H17" s="54"/>
      <c r="I17" s="2"/>
      <c r="J17" s="3"/>
      <c r="K17" s="4"/>
    </row>
    <row r="18" spans="2:30" s="5" customFormat="1" x14ac:dyDescent="0.15">
      <c r="B18" s="115" t="s">
        <v>24</v>
      </c>
      <c r="C18" s="115"/>
      <c r="D18" s="115"/>
      <c r="E18" s="115"/>
      <c r="F18" s="115"/>
      <c r="G18" s="115"/>
      <c r="H18" s="8"/>
      <c r="I18" s="2"/>
      <c r="J18" s="3"/>
      <c r="K18" s="4"/>
    </row>
    <row r="19" spans="2:30" s="5" customFormat="1" x14ac:dyDescent="0.15">
      <c r="B19" s="10" t="s">
        <v>25</v>
      </c>
      <c r="C19" s="10"/>
      <c r="D19" s="55"/>
      <c r="E19" s="8"/>
      <c r="F19" s="8"/>
      <c r="G19" s="8"/>
      <c r="H19" s="8"/>
      <c r="I19" s="2"/>
      <c r="J19" s="3"/>
      <c r="K19" s="4"/>
    </row>
    <row r="20" spans="2:30" s="5" customFormat="1" x14ac:dyDescent="0.15">
      <c r="B20" s="10"/>
      <c r="C20" s="10"/>
      <c r="D20" s="55"/>
      <c r="E20" s="10"/>
      <c r="F20" s="10"/>
      <c r="G20" s="10"/>
      <c r="H20" s="8"/>
      <c r="I20" s="2"/>
      <c r="J20" s="3"/>
      <c r="K20" s="4"/>
    </row>
    <row r="21" spans="2:30" s="5" customFormat="1" ht="14.25" thickBot="1" x14ac:dyDescent="0.2">
      <c r="B21" s="8" t="s">
        <v>26</v>
      </c>
      <c r="C21" s="8"/>
      <c r="D21" s="9"/>
      <c r="E21" s="10"/>
      <c r="F21" s="10"/>
      <c r="G21" s="11" t="s">
        <v>1</v>
      </c>
      <c r="H21" s="10"/>
      <c r="I21" s="2"/>
      <c r="J21" s="3"/>
      <c r="K21" s="4"/>
    </row>
    <row r="22" spans="2:30" s="5" customFormat="1" x14ac:dyDescent="0.15">
      <c r="B22" s="101" t="s">
        <v>2</v>
      </c>
      <c r="C22" s="13" t="s">
        <v>58</v>
      </c>
      <c r="D22" s="13" t="s">
        <v>58</v>
      </c>
      <c r="E22" s="13" t="s">
        <v>3</v>
      </c>
      <c r="F22" s="103" t="s">
        <v>4</v>
      </c>
      <c r="G22" s="104"/>
      <c r="H22" s="11"/>
      <c r="I22" s="2"/>
      <c r="J22" s="3"/>
      <c r="K22" s="4"/>
    </row>
    <row r="23" spans="2:30" s="5" customFormat="1" ht="19.5" customHeight="1" thickBot="1" x14ac:dyDescent="0.2">
      <c r="B23" s="102"/>
      <c r="C23" s="15" t="s">
        <v>5</v>
      </c>
      <c r="D23" s="16" t="s">
        <v>6</v>
      </c>
      <c r="E23" s="15" t="s">
        <v>7</v>
      </c>
      <c r="F23" s="105"/>
      <c r="G23" s="106"/>
      <c r="H23" s="14"/>
      <c r="I23" s="56"/>
      <c r="J23" s="3"/>
      <c r="K23" s="57">
        <f>SUM(K24:K26)</f>
        <v>2975931</v>
      </c>
    </row>
    <row r="24" spans="2:30" s="5" customFormat="1" ht="19.5" customHeight="1" x14ac:dyDescent="0.15">
      <c r="B24" s="12" t="s">
        <v>27</v>
      </c>
      <c r="C24" s="123">
        <v>2500000</v>
      </c>
      <c r="D24" s="58">
        <f>SUM(K24:K26)</f>
        <v>2975931</v>
      </c>
      <c r="E24" s="59">
        <f>D24-C24</f>
        <v>475931</v>
      </c>
      <c r="F24" s="60" t="s">
        <v>28</v>
      </c>
      <c r="G24" s="61">
        <f t="shared" ref="G24:G29" si="2">J24</f>
        <v>379934</v>
      </c>
      <c r="H24" s="62" t="s">
        <v>29</v>
      </c>
      <c r="I24" s="35" t="s">
        <v>30</v>
      </c>
      <c r="J24" s="28">
        <f>K24</f>
        <v>379934</v>
      </c>
      <c r="K24" s="56">
        <f>SUM(L24:AS24)</f>
        <v>379934</v>
      </c>
      <c r="L24" s="63">
        <v>379934</v>
      </c>
      <c r="M24" s="64"/>
      <c r="N24" s="64"/>
      <c r="O24" s="65"/>
      <c r="P24" s="65"/>
      <c r="Q24" s="65"/>
      <c r="R24" s="66"/>
      <c r="S24" s="65"/>
      <c r="T24" s="65"/>
      <c r="U24" s="66"/>
      <c r="V24" s="65"/>
      <c r="W24" s="66"/>
      <c r="X24" s="67"/>
    </row>
    <row r="25" spans="2:30" s="5" customFormat="1" ht="25.5" customHeight="1" x14ac:dyDescent="0.15">
      <c r="B25" s="21"/>
      <c r="C25" s="68"/>
      <c r="D25" s="31"/>
      <c r="E25" s="69"/>
      <c r="F25" s="60" t="s">
        <v>31</v>
      </c>
      <c r="G25" s="61">
        <f t="shared" si="2"/>
        <v>35131</v>
      </c>
      <c r="H25" s="62"/>
      <c r="I25" s="35" t="s">
        <v>32</v>
      </c>
      <c r="J25" s="28">
        <f>K25</f>
        <v>35131</v>
      </c>
      <c r="K25" s="56">
        <f t="shared" ref="K25:K36" si="3">SUM(L25:AS25)</f>
        <v>35131</v>
      </c>
      <c r="L25" s="70">
        <v>35131</v>
      </c>
      <c r="M25" s="70"/>
      <c r="N25" s="70"/>
      <c r="O25" s="70"/>
      <c r="P25" s="70"/>
      <c r="Q25" s="70"/>
      <c r="R25" s="66"/>
      <c r="S25" s="65"/>
      <c r="T25" s="65"/>
      <c r="U25" s="66"/>
      <c r="V25" s="65"/>
      <c r="W25" s="66"/>
      <c r="X25" s="66"/>
    </row>
    <row r="26" spans="2:30" s="5" customFormat="1" ht="25.5" customHeight="1" x14ac:dyDescent="0.15">
      <c r="B26" s="116"/>
      <c r="C26" s="117"/>
      <c r="D26" s="118"/>
      <c r="E26" s="119"/>
      <c r="F26" s="120" t="s">
        <v>33</v>
      </c>
      <c r="G26" s="121">
        <f t="shared" si="2"/>
        <v>2560866</v>
      </c>
      <c r="H26" s="62"/>
      <c r="I26" s="35" t="s">
        <v>34</v>
      </c>
      <c r="J26" s="28">
        <f>K26</f>
        <v>2560866</v>
      </c>
      <c r="K26" s="56">
        <f t="shared" si="3"/>
        <v>2560866</v>
      </c>
      <c r="L26" s="70">
        <v>2560866</v>
      </c>
      <c r="M26" s="70"/>
      <c r="N26" s="70"/>
      <c r="O26" s="70"/>
      <c r="P26" s="70"/>
      <c r="Q26" s="70"/>
      <c r="R26" s="66"/>
      <c r="S26" s="66"/>
    </row>
    <row r="27" spans="2:30" s="5" customFormat="1" ht="25.5" customHeight="1" x14ac:dyDescent="0.15">
      <c r="B27" s="21" t="s">
        <v>35</v>
      </c>
      <c r="C27" s="122">
        <v>1986464</v>
      </c>
      <c r="D27" s="31">
        <f>SUM(K27:K35)</f>
        <v>5711221</v>
      </c>
      <c r="E27" s="69">
        <f>D27-C27</f>
        <v>3724757</v>
      </c>
      <c r="F27" s="72" t="s">
        <v>36</v>
      </c>
      <c r="G27" s="26">
        <f t="shared" si="2"/>
        <v>100392</v>
      </c>
      <c r="H27" s="62" t="s">
        <v>37</v>
      </c>
      <c r="I27" s="73" t="s">
        <v>38</v>
      </c>
      <c r="J27" s="28">
        <f>L27</f>
        <v>100392</v>
      </c>
      <c r="K27" s="56">
        <f>SUM(L27:AS27)</f>
        <v>100392</v>
      </c>
      <c r="L27" s="70">
        <v>100392</v>
      </c>
      <c r="M27" s="70"/>
      <c r="N27" s="70"/>
      <c r="O27" s="70"/>
      <c r="P27" s="70"/>
      <c r="Q27" s="70"/>
      <c r="R27" s="66"/>
      <c r="S27" s="66"/>
    </row>
    <row r="28" spans="2:30" s="5" customFormat="1" ht="25.5" customHeight="1" x14ac:dyDescent="0.15">
      <c r="B28" s="21"/>
      <c r="C28" s="68"/>
      <c r="D28" s="31"/>
      <c r="E28" s="69"/>
      <c r="F28" s="72" t="s">
        <v>39</v>
      </c>
      <c r="G28" s="26">
        <f t="shared" si="2"/>
        <v>1571910</v>
      </c>
      <c r="H28" s="62"/>
      <c r="I28" s="35" t="s">
        <v>40</v>
      </c>
      <c r="J28" s="28">
        <f>L28</f>
        <v>1571910</v>
      </c>
      <c r="K28" s="56">
        <f>SUM(L28:AS28)</f>
        <v>1571910</v>
      </c>
      <c r="L28" s="74">
        <v>1571910</v>
      </c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5"/>
    </row>
    <row r="29" spans="2:30" s="5" customFormat="1" ht="25.5" customHeight="1" x14ac:dyDescent="0.15">
      <c r="B29" s="21"/>
      <c r="C29" s="68"/>
      <c r="D29" s="31"/>
      <c r="E29" s="69"/>
      <c r="F29" s="60" t="s">
        <v>41</v>
      </c>
      <c r="G29" s="26">
        <f t="shared" si="2"/>
        <v>5620</v>
      </c>
      <c r="H29" s="77"/>
      <c r="I29" s="35" t="s">
        <v>42</v>
      </c>
      <c r="J29" s="28">
        <f t="shared" ref="J29:J33" si="4">L29</f>
        <v>5620</v>
      </c>
      <c r="K29" s="56">
        <f>SUM(L29:AS29)</f>
        <v>5620</v>
      </c>
      <c r="L29" s="70">
        <v>5620</v>
      </c>
      <c r="M29" s="70"/>
      <c r="N29" s="70"/>
      <c r="O29" s="70"/>
      <c r="P29" s="70"/>
      <c r="Q29" s="70"/>
      <c r="R29" s="66"/>
      <c r="S29" s="75"/>
    </row>
    <row r="30" spans="2:30" s="5" customFormat="1" ht="25.5" customHeight="1" x14ac:dyDescent="0.15">
      <c r="B30" s="21"/>
      <c r="C30" s="68"/>
      <c r="D30" s="31"/>
      <c r="E30" s="69"/>
      <c r="F30" s="60" t="s">
        <v>43</v>
      </c>
      <c r="G30" s="26">
        <f t="shared" ref="G30:G35" si="5">J30</f>
        <v>1326020</v>
      </c>
      <c r="H30" s="76"/>
      <c r="I30" s="35" t="s">
        <v>43</v>
      </c>
      <c r="J30" s="28">
        <f t="shared" si="4"/>
        <v>1326020</v>
      </c>
      <c r="K30" s="56">
        <f>SUM(L30:AS30)</f>
        <v>1326020</v>
      </c>
      <c r="L30" s="70">
        <v>1326020</v>
      </c>
      <c r="M30" s="70"/>
      <c r="N30" s="70"/>
      <c r="O30" s="70"/>
      <c r="P30" s="70"/>
      <c r="Q30" s="70"/>
      <c r="R30" s="66"/>
      <c r="S30" s="66"/>
      <c r="T30" s="65"/>
      <c r="U30" s="67"/>
      <c r="V30" s="67"/>
      <c r="W30" s="67"/>
      <c r="X30" s="67"/>
      <c r="Y30" s="67"/>
      <c r="Z30" s="67"/>
      <c r="AA30" s="67"/>
      <c r="AB30" s="67"/>
      <c r="AC30" s="75"/>
      <c r="AD30" s="75"/>
    </row>
    <row r="31" spans="2:30" s="5" customFormat="1" ht="25.5" customHeight="1" x14ac:dyDescent="0.15">
      <c r="B31" s="21"/>
      <c r="C31" s="68"/>
      <c r="D31" s="31"/>
      <c r="E31" s="69"/>
      <c r="F31" s="60" t="s">
        <v>44</v>
      </c>
      <c r="G31" s="26">
        <f t="shared" si="5"/>
        <v>2450076</v>
      </c>
      <c r="H31" s="76"/>
      <c r="I31" s="35" t="s">
        <v>45</v>
      </c>
      <c r="J31" s="28">
        <f t="shared" si="4"/>
        <v>2450076</v>
      </c>
      <c r="K31" s="56">
        <f t="shared" si="3"/>
        <v>2450076</v>
      </c>
      <c r="L31" s="74">
        <v>2450076</v>
      </c>
      <c r="M31" s="74"/>
      <c r="N31" s="74"/>
      <c r="O31" s="70"/>
      <c r="P31" s="70"/>
      <c r="Q31" s="70"/>
      <c r="R31" s="66"/>
      <c r="S31" s="66"/>
      <c r="T31" s="65"/>
      <c r="U31" s="67"/>
    </row>
    <row r="32" spans="2:30" s="5" customFormat="1" ht="25.5" customHeight="1" x14ac:dyDescent="0.15">
      <c r="B32" s="21"/>
      <c r="C32" s="68"/>
      <c r="D32" s="31"/>
      <c r="E32" s="69"/>
      <c r="F32" s="60" t="s">
        <v>46</v>
      </c>
      <c r="G32" s="26">
        <f t="shared" si="5"/>
        <v>200000</v>
      </c>
      <c r="H32" s="76"/>
      <c r="I32" s="35" t="s">
        <v>47</v>
      </c>
      <c r="J32" s="28">
        <f t="shared" si="4"/>
        <v>200000</v>
      </c>
      <c r="K32" s="56">
        <f t="shared" si="3"/>
        <v>200000</v>
      </c>
      <c r="L32" s="74">
        <v>200000</v>
      </c>
      <c r="M32" s="74"/>
      <c r="N32" s="74"/>
      <c r="O32" s="74"/>
      <c r="P32" s="70"/>
      <c r="Q32" s="70"/>
      <c r="R32" s="66"/>
      <c r="S32" s="75"/>
    </row>
    <row r="33" spans="1:19" s="5" customFormat="1" ht="25.5" customHeight="1" x14ac:dyDescent="0.15">
      <c r="A33" s="10"/>
      <c r="B33" s="21"/>
      <c r="C33" s="68"/>
      <c r="D33" s="31"/>
      <c r="E33" s="69"/>
      <c r="F33" s="60" t="s">
        <v>48</v>
      </c>
      <c r="G33" s="26">
        <f t="shared" si="5"/>
        <v>15400</v>
      </c>
      <c r="H33" s="76"/>
      <c r="I33" s="35" t="s">
        <v>48</v>
      </c>
      <c r="J33" s="28">
        <f t="shared" si="4"/>
        <v>15400</v>
      </c>
      <c r="K33" s="56">
        <f t="shared" si="3"/>
        <v>15400</v>
      </c>
      <c r="L33" s="74">
        <v>15400</v>
      </c>
      <c r="M33" s="74"/>
      <c r="N33" s="74"/>
      <c r="O33" s="74"/>
      <c r="P33" s="70"/>
      <c r="Q33" s="70"/>
      <c r="R33" s="66"/>
      <c r="S33" s="75"/>
    </row>
    <row r="34" spans="1:19" s="5" customFormat="1" ht="25.5" customHeight="1" x14ac:dyDescent="0.15">
      <c r="A34" s="10"/>
      <c r="B34" s="21"/>
      <c r="C34" s="68"/>
      <c r="D34" s="31"/>
      <c r="E34" s="69"/>
      <c r="F34" s="60" t="s">
        <v>49</v>
      </c>
      <c r="G34" s="26">
        <f t="shared" si="5"/>
        <v>5134</v>
      </c>
      <c r="H34" s="76"/>
      <c r="I34" s="35" t="s">
        <v>49</v>
      </c>
      <c r="J34" s="28">
        <v>5134</v>
      </c>
      <c r="K34" s="56">
        <f t="shared" si="3"/>
        <v>5134</v>
      </c>
      <c r="L34" s="74">
        <v>5134</v>
      </c>
      <c r="M34" s="74"/>
      <c r="N34" s="74"/>
      <c r="O34" s="74"/>
      <c r="P34" s="70"/>
      <c r="Q34" s="70"/>
      <c r="R34" s="66"/>
      <c r="S34" s="75"/>
    </row>
    <row r="35" spans="1:19" s="5" customFormat="1" ht="25.5" customHeight="1" x14ac:dyDescent="0.15">
      <c r="A35" s="10"/>
      <c r="B35" s="21"/>
      <c r="C35" s="68"/>
      <c r="D35" s="31"/>
      <c r="E35" s="69"/>
      <c r="F35" s="60" t="s">
        <v>64</v>
      </c>
      <c r="G35" s="26">
        <f t="shared" si="5"/>
        <v>36669</v>
      </c>
      <c r="H35" s="76"/>
      <c r="I35" s="35" t="s">
        <v>50</v>
      </c>
      <c r="J35" s="28">
        <v>36669</v>
      </c>
      <c r="K35" s="56">
        <f>SUM(L35:N35)</f>
        <v>36669</v>
      </c>
      <c r="L35" s="74">
        <v>36669</v>
      </c>
      <c r="M35" s="74"/>
      <c r="N35" s="74"/>
      <c r="O35" s="74"/>
      <c r="P35" s="74"/>
      <c r="Q35" s="74"/>
      <c r="R35" s="74"/>
      <c r="S35" s="74"/>
    </row>
    <row r="36" spans="1:19" s="5" customFormat="1" ht="25.5" customHeight="1" x14ac:dyDescent="0.15">
      <c r="A36" s="10"/>
      <c r="B36" s="37" t="s">
        <v>51</v>
      </c>
      <c r="C36" s="96">
        <v>10000</v>
      </c>
      <c r="D36" s="38">
        <f>J36</f>
        <v>8745</v>
      </c>
      <c r="E36" s="71">
        <f>D36-C36</f>
        <v>-1255</v>
      </c>
      <c r="F36" s="98" t="s">
        <v>52</v>
      </c>
      <c r="G36" s="99"/>
      <c r="H36" s="76"/>
      <c r="I36" s="35" t="s">
        <v>53</v>
      </c>
      <c r="J36" s="28">
        <v>8745</v>
      </c>
      <c r="K36" s="56">
        <f t="shared" si="3"/>
        <v>0</v>
      </c>
      <c r="L36" s="74"/>
      <c r="M36" s="74"/>
      <c r="N36" s="74"/>
      <c r="O36" s="74"/>
      <c r="P36" s="70"/>
      <c r="Q36" s="70"/>
      <c r="R36" s="66"/>
      <c r="S36" s="75"/>
    </row>
    <row r="37" spans="1:19" s="5" customFormat="1" ht="25.5" customHeight="1" thickBot="1" x14ac:dyDescent="0.2">
      <c r="A37" s="10"/>
      <c r="B37" s="37" t="s">
        <v>54</v>
      </c>
      <c r="C37" s="68">
        <v>0</v>
      </c>
      <c r="D37" s="30">
        <v>0</v>
      </c>
      <c r="E37" s="71">
        <f>D37-C37</f>
        <v>0</v>
      </c>
      <c r="F37" s="78"/>
      <c r="G37" s="79"/>
      <c r="H37" s="43"/>
      <c r="I37" s="35"/>
      <c r="J37" s="28"/>
      <c r="K37" s="56"/>
      <c r="L37" s="70"/>
      <c r="M37" s="70"/>
      <c r="N37" s="70"/>
      <c r="O37" s="70"/>
      <c r="P37" s="70"/>
      <c r="Q37" s="70"/>
      <c r="R37" s="66"/>
      <c r="S37" s="75"/>
    </row>
    <row r="38" spans="1:19" s="5" customFormat="1" ht="25.5" customHeight="1" thickBot="1" x14ac:dyDescent="0.2">
      <c r="A38" s="10"/>
      <c r="B38" s="44" t="s">
        <v>22</v>
      </c>
      <c r="C38" s="46">
        <f>SUM(C24:C37)</f>
        <v>4496464</v>
      </c>
      <c r="D38" s="80">
        <f>SUM(D24:D37)</f>
        <v>8695897</v>
      </c>
      <c r="E38" s="81">
        <f>D38-C38</f>
        <v>4199433</v>
      </c>
      <c r="F38" s="82"/>
      <c r="G38" s="49"/>
      <c r="H38" s="43"/>
      <c r="I38" s="35"/>
      <c r="J38" s="28"/>
      <c r="K38" s="83">
        <f>SUM(K27:K34)</f>
        <v>5674552</v>
      </c>
      <c r="L38" s="70"/>
      <c r="M38" s="70"/>
      <c r="N38" s="70"/>
      <c r="O38" s="84"/>
      <c r="P38" s="84"/>
      <c r="Q38" s="84"/>
      <c r="R38" s="75"/>
      <c r="S38" s="75"/>
    </row>
    <row r="39" spans="1:19" s="5" customFormat="1" ht="25.5" customHeight="1" thickTop="1" x14ac:dyDescent="0.15">
      <c r="A39" s="10"/>
      <c r="B39" s="10"/>
      <c r="C39" s="10"/>
      <c r="D39" s="55"/>
      <c r="E39" s="10"/>
      <c r="F39" s="10"/>
      <c r="G39" s="10"/>
      <c r="H39" s="43"/>
      <c r="I39" s="35"/>
      <c r="J39" s="85"/>
      <c r="K39" s="86"/>
      <c r="L39" s="70"/>
      <c r="M39" s="70"/>
      <c r="N39" s="70"/>
      <c r="O39" s="84"/>
      <c r="P39" s="84"/>
      <c r="Q39" s="84"/>
      <c r="R39" s="75"/>
      <c r="S39" s="75"/>
    </row>
    <row r="40" spans="1:19" s="5" customFormat="1" ht="39" customHeight="1" x14ac:dyDescent="0.15">
      <c r="A40" s="10"/>
      <c r="B40" s="11" t="s">
        <v>55</v>
      </c>
      <c r="C40" s="87">
        <f>D15-D38</f>
        <v>2624929</v>
      </c>
      <c r="D40" s="55"/>
      <c r="E40" s="10"/>
      <c r="F40" s="10"/>
      <c r="G40" s="10"/>
      <c r="H40" s="54"/>
      <c r="I40" s="88"/>
      <c r="J40" s="89"/>
      <c r="K40" s="90"/>
      <c r="L40" s="91"/>
      <c r="M40" s="91"/>
      <c r="N40" s="91"/>
      <c r="O40" s="91"/>
      <c r="P40" s="91"/>
      <c r="Q40" s="91"/>
    </row>
    <row r="41" spans="1:19" s="5" customFormat="1" ht="22.5" customHeight="1" x14ac:dyDescent="0.15">
      <c r="A41" s="10"/>
      <c r="B41" s="92" t="s">
        <v>56</v>
      </c>
      <c r="C41" s="93">
        <f>SUM(C40:C40)</f>
        <v>2624929</v>
      </c>
      <c r="D41" s="55" t="s">
        <v>62</v>
      </c>
      <c r="E41" s="10"/>
      <c r="F41" s="10"/>
      <c r="G41" s="10"/>
      <c r="H41" s="10"/>
      <c r="I41" s="2"/>
      <c r="J41" s="3"/>
      <c r="K41" s="4"/>
    </row>
    <row r="42" spans="1:19" s="5" customFormat="1" ht="22.5" customHeight="1" x14ac:dyDescent="0.15">
      <c r="A42" s="10"/>
      <c r="B42" s="10"/>
      <c r="C42" s="87"/>
      <c r="D42" s="55"/>
      <c r="E42" s="10"/>
      <c r="F42" s="10"/>
      <c r="G42" s="10"/>
      <c r="H42" s="10"/>
      <c r="I42" s="2"/>
      <c r="J42" s="3"/>
      <c r="K42" s="4"/>
    </row>
    <row r="43" spans="1:19" s="5" customFormat="1" ht="22.5" customHeight="1" x14ac:dyDescent="0.15">
      <c r="A43" s="10"/>
      <c r="B43" s="10"/>
      <c r="C43" s="10"/>
      <c r="D43" s="55"/>
      <c r="E43" s="10"/>
      <c r="F43" s="10"/>
      <c r="G43" s="10"/>
      <c r="H43" s="10"/>
      <c r="I43" s="2"/>
      <c r="J43" s="3"/>
      <c r="K43" s="4"/>
    </row>
    <row r="44" spans="1:19" s="5" customFormat="1" ht="22.5" customHeight="1" x14ac:dyDescent="0.15">
      <c r="A44" s="10"/>
      <c r="B44" s="10"/>
      <c r="C44" s="10"/>
      <c r="D44" s="55"/>
      <c r="E44" s="10"/>
      <c r="F44" s="10"/>
      <c r="G44" s="10"/>
      <c r="H44" s="10"/>
      <c r="I44" s="2"/>
      <c r="J44" s="3"/>
      <c r="K44" s="4"/>
    </row>
    <row r="45" spans="1:19" s="5" customFormat="1" ht="22.5" customHeight="1" x14ac:dyDescent="0.15">
      <c r="A45" s="10"/>
      <c r="B45" s="10"/>
      <c r="C45" s="10"/>
      <c r="D45" s="55"/>
      <c r="E45" s="10"/>
      <c r="F45" s="10"/>
      <c r="G45" s="10"/>
      <c r="H45" s="10"/>
      <c r="I45" s="2"/>
      <c r="J45" s="3"/>
      <c r="K45" s="4"/>
    </row>
    <row r="46" spans="1:19" s="5" customFormat="1" ht="22.5" customHeight="1" x14ac:dyDescent="0.15">
      <c r="A46" s="10"/>
      <c r="B46" s="10"/>
      <c r="C46" s="10"/>
      <c r="D46" s="55"/>
      <c r="E46" s="10"/>
      <c r="F46" s="10"/>
      <c r="G46" s="10"/>
      <c r="H46" s="10"/>
      <c r="I46" s="2"/>
      <c r="J46" s="3"/>
      <c r="K46" s="4"/>
    </row>
    <row r="47" spans="1:19" ht="22.5" customHeight="1" x14ac:dyDescent="0.15"/>
    <row r="48" spans="1:19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</sheetData>
  <mergeCells count="12">
    <mergeCell ref="F36:G36"/>
    <mergeCell ref="B1:G1"/>
    <mergeCell ref="B4:B5"/>
    <mergeCell ref="F4:G5"/>
    <mergeCell ref="F6:G6"/>
    <mergeCell ref="F12:G12"/>
    <mergeCell ref="F13:G13"/>
    <mergeCell ref="F14:G14"/>
    <mergeCell ref="B17:G17"/>
    <mergeCell ref="B18:G18"/>
    <mergeCell ref="B22:B23"/>
    <mergeCell ref="F22:G23"/>
  </mergeCells>
  <phoneticPr fontId="3"/>
  <pageMargins left="1.299212598425197" right="0.70866141732283472" top="0.74803149606299213" bottom="0.74803149606299213" header="0.31496062992125984" footer="0.31496062992125984"/>
  <pageSetup paperSize="9" scale="73" firstPageNumber="16" orientation="portrait" useFirstPageNumber="1" r:id="rId1"/>
  <headerFooter alignWithMargins="0"/>
  <rowBreaks count="2" manualBreakCount="2">
    <brk id="39" max="6" man="1"/>
    <brk id="4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6067D-0B0F-46DE-B1A0-8B8060AEFF33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見込み決算</vt:lpstr>
      <vt:lpstr>Sheet1</vt:lpstr>
      <vt:lpstr>見込み決算!Print_Area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2023-04-24T04:45:07Z</cp:lastPrinted>
  <dcterms:created xsi:type="dcterms:W3CDTF">2023-04-20T08:50:10Z</dcterms:created>
  <dcterms:modified xsi:type="dcterms:W3CDTF">2024-03-27T06:25:49Z</dcterms:modified>
</cp:coreProperties>
</file>